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E:\Finance a majetek\Rozpočet\"/>
    </mc:Choice>
  </mc:AlternateContent>
  <xr:revisionPtr revIDLastSave="0" documentId="13_ncr:1_{EC1D8B1F-FEBD-4761-BB7B-8A406A3AEE6D}" xr6:coauthVersionLast="36" xr6:coauthVersionMax="36" xr10:uidLastSave="{00000000-0000-0000-0000-000000000000}"/>
  <bookViews>
    <workbookView xWindow="13308" yWindow="180" windowWidth="13056" windowHeight="12336" xr2:uid="{00000000-000D-0000-FFFF-FFFF00000000}"/>
  </bookViews>
  <sheets>
    <sheet name="Výhled 2027_2028" sheetId="1" r:id="rId1"/>
  </sheets>
  <calcPr calcId="191029"/>
</workbook>
</file>

<file path=xl/calcChain.xml><?xml version="1.0" encoding="utf-8"?>
<calcChain xmlns="http://schemas.openxmlformats.org/spreadsheetml/2006/main">
  <c r="D17" i="1" l="1"/>
  <c r="E37" i="1" l="1"/>
  <c r="E35" i="1"/>
  <c r="D37" i="1"/>
  <c r="D35" i="1"/>
  <c r="E16" i="1"/>
  <c r="E10" i="1"/>
  <c r="D16" i="1"/>
  <c r="D10" i="1"/>
  <c r="D44" i="1" l="1"/>
  <c r="E44" i="1"/>
  <c r="D45" i="1"/>
  <c r="E45" i="1"/>
  <c r="E46" i="1" l="1"/>
  <c r="D46" i="1"/>
</calcChain>
</file>

<file path=xl/sharedStrings.xml><?xml version="1.0" encoding="utf-8"?>
<sst xmlns="http://schemas.openxmlformats.org/spreadsheetml/2006/main" count="73" uniqueCount="61">
  <si>
    <t>501</t>
  </si>
  <si>
    <t>Spotřeba materiálu</t>
  </si>
  <si>
    <t>502</t>
  </si>
  <si>
    <t>Spotřeba energie</t>
  </si>
  <si>
    <t>503</t>
  </si>
  <si>
    <t>Spotřeba jiných neskladovatelných dodávek</t>
  </si>
  <si>
    <t>511</t>
  </si>
  <si>
    <t>Opravy a udržování</t>
  </si>
  <si>
    <t>512</t>
  </si>
  <si>
    <t>Cestovné</t>
  </si>
  <si>
    <t>513</t>
  </si>
  <si>
    <t>Náklady na reprezentaci</t>
  </si>
  <si>
    <t>518</t>
  </si>
  <si>
    <t>Ostatní služby</t>
  </si>
  <si>
    <t>521</t>
  </si>
  <si>
    <t>Mzdové náklady</t>
  </si>
  <si>
    <t>524</t>
  </si>
  <si>
    <t>Zákonné sociální pojištění</t>
  </si>
  <si>
    <t>527</t>
  </si>
  <si>
    <t>Zákonné sociální náklady</t>
  </si>
  <si>
    <t>528</t>
  </si>
  <si>
    <t>Jiné sociální náklady</t>
  </si>
  <si>
    <t>538</t>
  </si>
  <si>
    <t>Jiné daně a poplatky</t>
  </si>
  <si>
    <t>549</t>
  </si>
  <si>
    <t>Ostatní náklady z činnosti</t>
  </si>
  <si>
    <t>551</t>
  </si>
  <si>
    <t>Odpisy dlouhodobého majetku</t>
  </si>
  <si>
    <t>558</t>
  </si>
  <si>
    <t>Náklady z drobného dlouhodobého majetku</t>
  </si>
  <si>
    <t>648</t>
  </si>
  <si>
    <t>Čerpání rezervního fondu</t>
  </si>
  <si>
    <t>649</t>
  </si>
  <si>
    <t>Ostatní výnosy z činnosti</t>
  </si>
  <si>
    <t>662</t>
  </si>
  <si>
    <t>Úroky</t>
  </si>
  <si>
    <t>672</t>
  </si>
  <si>
    <t>Název</t>
  </si>
  <si>
    <t>Výnosy</t>
  </si>
  <si>
    <t>Příspěvek od zřizovatele na neinvestiční výdaje</t>
  </si>
  <si>
    <t>Položky hrazené z příspěvku od zřizovatele a vlastní činnosti</t>
  </si>
  <si>
    <t>SÚ</t>
  </si>
  <si>
    <t>Položky hrazené z transferu MŠMT na přímé vzdělávání</t>
  </si>
  <si>
    <t>Transfer MŠMT na přímé vzdělávání</t>
  </si>
  <si>
    <t>( v Kč )</t>
  </si>
  <si>
    <t>Výnosy celkem</t>
  </si>
  <si>
    <t>Náklady celkem</t>
  </si>
  <si>
    <t xml:space="preserve">Náklady </t>
  </si>
  <si>
    <t>Výnosy z prodeje služeb</t>
  </si>
  <si>
    <t>Hospodářský výsledek (výnosy-náklady+zisk z VHČ)</t>
  </si>
  <si>
    <t>Zisk z vedlejší hospodářské činnosti</t>
  </si>
  <si>
    <t>Mgr.Martina Šťástková</t>
  </si>
  <si>
    <t>ředitelka školy</t>
  </si>
  <si>
    <t>Základní škola Jana Kubelíka Neveklov</t>
  </si>
  <si>
    <t>Školní 301, 257 56 Neveklov</t>
  </si>
  <si>
    <t>IČ : 70990654</t>
  </si>
  <si>
    <t>Rok 2027</t>
  </si>
  <si>
    <t>Rok 2028</t>
  </si>
  <si>
    <t>Mzdové náklady pedagogů</t>
  </si>
  <si>
    <t>Střednědobý výhled rozpočtu</t>
  </si>
  <si>
    <t>V Neveklově 27.10.2025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</si>
</sst>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2"/>
      <name val="Arial"/>
      <family val="2"/>
      <charset val="238"/>
    </font>
    <font>
      <sz val="10"/>
      <color rgb="FFC0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4" xfId="0" applyBorder="1" applyAlignment="1">
      <alignment horizontal="left" indent="1"/>
    </xf>
    <xf numFmtId="0" fontId="0" fillId="0" borderId="5" xfId="0" applyBorder="1" applyAlignment="1">
      <alignment horizontal="left" indent="1"/>
    </xf>
    <xf numFmtId="0" fontId="1" fillId="0" borderId="6" xfId="0" applyFont="1" applyBorder="1" applyAlignment="1">
      <alignment horizontal="left" inden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5" xfId="0" applyFont="1" applyBorder="1" applyAlignment="1">
      <alignment horizontal="left" indent="1"/>
    </xf>
    <xf numFmtId="0" fontId="1" fillId="0" borderId="4" xfId="0" applyFont="1" applyBorder="1" applyAlignment="1">
      <alignment horizontal="left" indent="1"/>
    </xf>
    <xf numFmtId="0" fontId="0" fillId="0" borderId="6" xfId="0" applyBorder="1" applyAlignment="1">
      <alignment horizontal="left" indent="1"/>
    </xf>
    <xf numFmtId="0" fontId="1" fillId="0" borderId="9" xfId="0" applyFont="1" applyBorder="1" applyAlignment="1">
      <alignment horizontal="center" vertical="center" wrapText="1"/>
    </xf>
    <xf numFmtId="3" fontId="0" fillId="0" borderId="10" xfId="0" applyNumberFormat="1" applyBorder="1"/>
    <xf numFmtId="3" fontId="0" fillId="0" borderId="11" xfId="0" applyNumberFormat="1" applyBorder="1"/>
    <xf numFmtId="3" fontId="0" fillId="0" borderId="12" xfId="0" applyNumberFormat="1" applyBorder="1"/>
    <xf numFmtId="3" fontId="0" fillId="0" borderId="10" xfId="0" applyNumberFormat="1" applyFill="1" applyBorder="1"/>
    <xf numFmtId="3" fontId="0" fillId="0" borderId="11" xfId="0" applyNumberFormat="1" applyFill="1" applyBorder="1"/>
    <xf numFmtId="3" fontId="0" fillId="0" borderId="14" xfId="0" applyNumberFormat="1" applyFill="1" applyBorder="1"/>
    <xf numFmtId="3" fontId="2" fillId="2" borderId="10" xfId="0" applyNumberFormat="1" applyFont="1" applyFill="1" applyBorder="1" applyAlignment="1"/>
    <xf numFmtId="3" fontId="2" fillId="3" borderId="13" xfId="0" applyNumberFormat="1" applyFont="1" applyFill="1" applyBorder="1" applyAlignment="1"/>
    <xf numFmtId="3" fontId="2" fillId="2" borderId="15" xfId="0" applyNumberFormat="1" applyFont="1" applyFill="1" applyBorder="1" applyAlignment="1"/>
    <xf numFmtId="3" fontId="2" fillId="4" borderId="16" xfId="0" applyNumberFormat="1" applyFont="1" applyFill="1" applyBorder="1" applyAlignment="1"/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left" indent="1"/>
    </xf>
    <xf numFmtId="3" fontId="0" fillId="0" borderId="0" xfId="0" applyNumberFormat="1" applyFill="1" applyBorder="1"/>
    <xf numFmtId="3" fontId="2" fillId="0" borderId="17" xfId="0" applyNumberFormat="1" applyFont="1" applyFill="1" applyBorder="1"/>
    <xf numFmtId="3" fontId="0" fillId="0" borderId="0" xfId="0" applyNumberFormat="1"/>
    <xf numFmtId="0" fontId="0" fillId="0" borderId="0" xfId="0" applyBorder="1"/>
    <xf numFmtId="3" fontId="0" fillId="0" borderId="0" xfId="0" applyNumberFormat="1" applyBorder="1"/>
    <xf numFmtId="3" fontId="4" fillId="0" borderId="0" xfId="0" applyNumberFormat="1" applyFont="1" applyBorder="1"/>
    <xf numFmtId="0" fontId="2" fillId="2" borderId="7" xfId="0" applyFont="1" applyFill="1" applyBorder="1" applyAlignment="1">
      <alignment horizontal="left" indent="1"/>
    </xf>
    <xf numFmtId="0" fontId="2" fillId="2" borderId="8" xfId="0" applyFont="1" applyFill="1" applyBorder="1" applyAlignment="1">
      <alignment horizontal="left" indent="1"/>
    </xf>
    <xf numFmtId="0" fontId="2" fillId="4" borderId="2" xfId="0" applyFont="1" applyFill="1" applyBorder="1" applyAlignment="1">
      <alignment horizontal="left" indent="1"/>
    </xf>
    <xf numFmtId="0" fontId="2" fillId="4" borderId="3" xfId="0" applyFont="1" applyFill="1" applyBorder="1" applyAlignment="1">
      <alignment horizontal="left" indent="1"/>
    </xf>
    <xf numFmtId="0" fontId="2" fillId="0" borderId="0" xfId="0" applyFont="1" applyAlignment="1">
      <alignment horizontal="left" indent="1"/>
    </xf>
    <xf numFmtId="0" fontId="2" fillId="3" borderId="2" xfId="0" applyFont="1" applyFill="1" applyBorder="1" applyAlignment="1">
      <alignment horizontal="left" indent="1"/>
    </xf>
    <xf numFmtId="0" fontId="2" fillId="3" borderId="3" xfId="0" applyFont="1" applyFill="1" applyBorder="1" applyAlignment="1">
      <alignment horizontal="left" indent="1"/>
    </xf>
    <xf numFmtId="0" fontId="2" fillId="0" borderId="1" xfId="0" applyNumberFormat="1" applyFont="1" applyBorder="1" applyAlignment="1">
      <alignment horizontal="left" indent="1"/>
    </xf>
    <xf numFmtId="0" fontId="2" fillId="0" borderId="2" xfId="0" applyNumberFormat="1" applyFont="1" applyBorder="1" applyAlignment="1">
      <alignment horizontal="left" indent="1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</cellXfs>
  <cellStyles count="1">
    <cellStyle name="Normální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J52"/>
  <sheetViews>
    <sheetView tabSelected="1" topLeftCell="A28" workbookViewId="0">
      <selection activeCell="H47" sqref="H47"/>
    </sheetView>
  </sheetViews>
  <sheetFormatPr defaultRowHeight="13.2" x14ac:dyDescent="0.25"/>
  <cols>
    <col min="1" max="1" width="2.88671875" customWidth="1"/>
    <col min="2" max="2" width="6.6640625" customWidth="1"/>
    <col min="3" max="3" width="53.33203125" customWidth="1"/>
    <col min="4" max="4" width="11" customWidth="1"/>
    <col min="5" max="5" width="10.88671875" customWidth="1"/>
    <col min="8" max="8" width="10.109375" bestFit="1" customWidth="1"/>
  </cols>
  <sheetData>
    <row r="1" spans="2:7" x14ac:dyDescent="0.25">
      <c r="B1" s="2" t="s">
        <v>53</v>
      </c>
    </row>
    <row r="2" spans="2:7" x14ac:dyDescent="0.25">
      <c r="B2" s="2" t="s">
        <v>54</v>
      </c>
    </row>
    <row r="3" spans="2:7" x14ac:dyDescent="0.25">
      <c r="B3" s="2" t="s">
        <v>55</v>
      </c>
    </row>
    <row r="4" spans="2:7" x14ac:dyDescent="0.25">
      <c r="B4" s="2"/>
    </row>
    <row r="5" spans="2:7" ht="15.6" x14ac:dyDescent="0.3">
      <c r="B5" s="45" t="s">
        <v>59</v>
      </c>
      <c r="C5" s="45"/>
      <c r="D5" s="45"/>
      <c r="E5" s="45"/>
    </row>
    <row r="6" spans="2:7" x14ac:dyDescent="0.25">
      <c r="B6" s="46" t="s">
        <v>44</v>
      </c>
      <c r="C6" s="46"/>
      <c r="D6" s="46"/>
      <c r="E6" s="46"/>
    </row>
    <row r="7" spans="2:7" x14ac:dyDescent="0.25">
      <c r="B7" s="3"/>
      <c r="C7" s="1"/>
      <c r="D7" s="1"/>
      <c r="E7" s="1"/>
    </row>
    <row r="8" spans="2:7" ht="13.8" thickBot="1" x14ac:dyDescent="0.3">
      <c r="B8" s="40" t="s">
        <v>40</v>
      </c>
      <c r="C8" s="40"/>
      <c r="D8" s="40"/>
      <c r="E8" s="40"/>
    </row>
    <row r="9" spans="2:7" x14ac:dyDescent="0.25">
      <c r="B9" s="12" t="s">
        <v>41</v>
      </c>
      <c r="C9" s="13" t="s">
        <v>37</v>
      </c>
      <c r="D9" s="17" t="s">
        <v>56</v>
      </c>
      <c r="E9" s="17" t="s">
        <v>57</v>
      </c>
      <c r="F9" s="11"/>
      <c r="G9" s="10"/>
    </row>
    <row r="10" spans="2:7" x14ac:dyDescent="0.25">
      <c r="B10" s="36" t="s">
        <v>38</v>
      </c>
      <c r="C10" s="37"/>
      <c r="D10" s="24">
        <f>SUM(D11:D15)</f>
        <v>10412000</v>
      </c>
      <c r="E10" s="24">
        <f>SUM(E11:E15)</f>
        <v>10665000</v>
      </c>
    </row>
    <row r="11" spans="2:7" x14ac:dyDescent="0.25">
      <c r="B11" s="4">
        <v>602</v>
      </c>
      <c r="C11" s="15" t="s">
        <v>48</v>
      </c>
      <c r="D11" s="18">
        <v>0</v>
      </c>
      <c r="E11" s="18">
        <v>0</v>
      </c>
    </row>
    <row r="12" spans="2:7" x14ac:dyDescent="0.25">
      <c r="B12" s="5" t="s">
        <v>30</v>
      </c>
      <c r="C12" s="8" t="s">
        <v>31</v>
      </c>
      <c r="D12" s="19">
        <v>80000</v>
      </c>
      <c r="E12" s="19">
        <v>80000</v>
      </c>
    </row>
    <row r="13" spans="2:7" x14ac:dyDescent="0.25">
      <c r="B13" s="5" t="s">
        <v>32</v>
      </c>
      <c r="C13" s="8" t="s">
        <v>33</v>
      </c>
      <c r="D13" s="19">
        <v>489000</v>
      </c>
      <c r="E13" s="19">
        <v>490000</v>
      </c>
    </row>
    <row r="14" spans="2:7" x14ac:dyDescent="0.25">
      <c r="B14" s="5" t="s">
        <v>34</v>
      </c>
      <c r="C14" s="8" t="s">
        <v>35</v>
      </c>
      <c r="D14" s="19">
        <v>1000</v>
      </c>
      <c r="E14" s="19">
        <v>1000</v>
      </c>
    </row>
    <row r="15" spans="2:7" x14ac:dyDescent="0.25">
      <c r="B15" s="5" t="s">
        <v>36</v>
      </c>
      <c r="C15" s="14" t="s">
        <v>39</v>
      </c>
      <c r="D15" s="19">
        <v>9842000</v>
      </c>
      <c r="E15" s="19">
        <v>10094000</v>
      </c>
    </row>
    <row r="16" spans="2:7" x14ac:dyDescent="0.25">
      <c r="B16" s="41" t="s">
        <v>47</v>
      </c>
      <c r="C16" s="42"/>
      <c r="D16" s="25">
        <f>SUM(D17:D31)</f>
        <v>10492000</v>
      </c>
      <c r="E16" s="25">
        <f>SUM(E17:E31)</f>
        <v>10745000</v>
      </c>
    </row>
    <row r="17" spans="2:10" x14ac:dyDescent="0.25">
      <c r="B17" s="4" t="s">
        <v>0</v>
      </c>
      <c r="C17" s="7" t="s">
        <v>1</v>
      </c>
      <c r="D17" s="21">
        <f>574000+250000</f>
        <v>824000</v>
      </c>
      <c r="E17" s="21">
        <v>830000</v>
      </c>
      <c r="H17" s="33"/>
      <c r="I17" s="33"/>
      <c r="J17" s="33"/>
    </row>
    <row r="18" spans="2:10" x14ac:dyDescent="0.25">
      <c r="B18" s="5" t="s">
        <v>2</v>
      </c>
      <c r="C18" s="8" t="s">
        <v>3</v>
      </c>
      <c r="D18" s="22">
        <v>2750000</v>
      </c>
      <c r="E18" s="22">
        <v>2750000</v>
      </c>
      <c r="H18" s="33"/>
      <c r="I18" s="34"/>
      <c r="J18" s="33"/>
    </row>
    <row r="19" spans="2:10" x14ac:dyDescent="0.25">
      <c r="B19" s="5" t="s">
        <v>4</v>
      </c>
      <c r="C19" s="8" t="s">
        <v>5</v>
      </c>
      <c r="D19" s="22">
        <v>160000</v>
      </c>
      <c r="E19" s="22">
        <v>165000</v>
      </c>
      <c r="H19" s="33"/>
      <c r="I19" s="35"/>
      <c r="J19" s="33"/>
    </row>
    <row r="20" spans="2:10" x14ac:dyDescent="0.25">
      <c r="B20" s="5" t="s">
        <v>6</v>
      </c>
      <c r="C20" s="8" t="s">
        <v>7</v>
      </c>
      <c r="D20" s="22">
        <v>210000</v>
      </c>
      <c r="E20" s="22">
        <v>220000</v>
      </c>
      <c r="H20" s="33"/>
      <c r="I20" s="34"/>
      <c r="J20" s="33"/>
    </row>
    <row r="21" spans="2:10" x14ac:dyDescent="0.25">
      <c r="B21" s="5" t="s">
        <v>8</v>
      </c>
      <c r="C21" s="8" t="s">
        <v>9</v>
      </c>
      <c r="D21" s="22">
        <v>54000</v>
      </c>
      <c r="E21" s="22">
        <v>55000</v>
      </c>
      <c r="H21" s="33"/>
      <c r="I21" s="33"/>
      <c r="J21" s="33"/>
    </row>
    <row r="22" spans="2:10" x14ac:dyDescent="0.25">
      <c r="B22" s="5" t="s">
        <v>10</v>
      </c>
      <c r="C22" s="8" t="s">
        <v>11</v>
      </c>
      <c r="D22" s="22">
        <v>5000</v>
      </c>
      <c r="E22" s="22">
        <v>5000</v>
      </c>
    </row>
    <row r="23" spans="2:10" x14ac:dyDescent="0.25">
      <c r="B23" s="5" t="s">
        <v>12</v>
      </c>
      <c r="C23" s="8" t="s">
        <v>13</v>
      </c>
      <c r="D23" s="22">
        <v>1410000</v>
      </c>
      <c r="E23" s="22">
        <v>1500000</v>
      </c>
    </row>
    <row r="24" spans="2:10" x14ac:dyDescent="0.25">
      <c r="B24" s="5" t="s">
        <v>14</v>
      </c>
      <c r="C24" s="8" t="s">
        <v>15</v>
      </c>
      <c r="D24" s="22">
        <v>3400000</v>
      </c>
      <c r="E24" s="22">
        <v>3500000</v>
      </c>
    </row>
    <row r="25" spans="2:10" x14ac:dyDescent="0.25">
      <c r="B25" s="5" t="s">
        <v>16</v>
      </c>
      <c r="C25" s="8" t="s">
        <v>17</v>
      </c>
      <c r="D25" s="22">
        <v>1143000</v>
      </c>
      <c r="E25" s="22">
        <v>1183000</v>
      </c>
    </row>
    <row r="26" spans="2:10" x14ac:dyDescent="0.25">
      <c r="B26" s="5" t="s">
        <v>18</v>
      </c>
      <c r="C26" s="8" t="s">
        <v>19</v>
      </c>
      <c r="D26" s="22">
        <v>14000</v>
      </c>
      <c r="E26" s="22">
        <v>15000</v>
      </c>
      <c r="H26" s="32"/>
    </row>
    <row r="27" spans="2:10" x14ac:dyDescent="0.25">
      <c r="B27" s="5" t="s">
        <v>20</v>
      </c>
      <c r="C27" s="8" t="s">
        <v>21</v>
      </c>
      <c r="D27" s="22">
        <v>80000</v>
      </c>
      <c r="E27" s="22">
        <v>80000</v>
      </c>
    </row>
    <row r="28" spans="2:10" x14ac:dyDescent="0.25">
      <c r="B28" s="5" t="s">
        <v>22</v>
      </c>
      <c r="C28" s="8" t="s">
        <v>23</v>
      </c>
      <c r="D28" s="22">
        <v>168000</v>
      </c>
      <c r="E28" s="22">
        <v>168000</v>
      </c>
    </row>
    <row r="29" spans="2:10" x14ac:dyDescent="0.25">
      <c r="B29" s="5" t="s">
        <v>24</v>
      </c>
      <c r="C29" s="8" t="s">
        <v>25</v>
      </c>
      <c r="D29" s="22">
        <v>142000</v>
      </c>
      <c r="E29" s="22">
        <v>142000</v>
      </c>
    </row>
    <row r="30" spans="2:10" x14ac:dyDescent="0.25">
      <c r="B30" s="5" t="s">
        <v>26</v>
      </c>
      <c r="C30" s="8" t="s">
        <v>27</v>
      </c>
      <c r="D30" s="22">
        <v>32000</v>
      </c>
      <c r="E30" s="22">
        <v>32000</v>
      </c>
    </row>
    <row r="31" spans="2:10" ht="13.8" thickBot="1" x14ac:dyDescent="0.3">
      <c r="B31" s="6" t="s">
        <v>28</v>
      </c>
      <c r="C31" s="16" t="s">
        <v>29</v>
      </c>
      <c r="D31" s="23">
        <v>100000</v>
      </c>
      <c r="E31" s="23">
        <v>100000</v>
      </c>
    </row>
    <row r="33" spans="2:5" ht="13.8" thickBot="1" x14ac:dyDescent="0.3">
      <c r="B33" s="40" t="s">
        <v>42</v>
      </c>
      <c r="C33" s="40"/>
      <c r="D33" s="40"/>
      <c r="E33" s="40"/>
    </row>
    <row r="34" spans="2:5" x14ac:dyDescent="0.25">
      <c r="B34" s="12" t="s">
        <v>41</v>
      </c>
      <c r="C34" s="13" t="s">
        <v>37</v>
      </c>
      <c r="D34" s="17" t="s">
        <v>56</v>
      </c>
      <c r="E34" s="17" t="s">
        <v>57</v>
      </c>
    </row>
    <row r="35" spans="2:5" x14ac:dyDescent="0.25">
      <c r="B35" s="36" t="s">
        <v>38</v>
      </c>
      <c r="C35" s="37"/>
      <c r="D35" s="24">
        <f>SUM(D36:D36)</f>
        <v>28568423</v>
      </c>
      <c r="E35" s="24">
        <f>SUM(E36:E36)</f>
        <v>28568423</v>
      </c>
    </row>
    <row r="36" spans="2:5" x14ac:dyDescent="0.25">
      <c r="B36" s="6" t="s">
        <v>36</v>
      </c>
      <c r="C36" s="9" t="s">
        <v>43</v>
      </c>
      <c r="D36" s="20">
        <v>28568423</v>
      </c>
      <c r="E36" s="20">
        <v>28568423</v>
      </c>
    </row>
    <row r="37" spans="2:5" x14ac:dyDescent="0.25">
      <c r="B37" s="41" t="s">
        <v>47</v>
      </c>
      <c r="C37" s="42"/>
      <c r="D37" s="25">
        <f>SUM(D38:D40)</f>
        <v>28568423</v>
      </c>
      <c r="E37" s="25">
        <f>SUM(E38:E40)</f>
        <v>28568423</v>
      </c>
    </row>
    <row r="38" spans="2:5" x14ac:dyDescent="0.25">
      <c r="B38" s="5" t="s">
        <v>14</v>
      </c>
      <c r="C38" s="14" t="s">
        <v>58</v>
      </c>
      <c r="D38" s="22">
        <v>21193192</v>
      </c>
      <c r="E38" s="22">
        <v>21193192</v>
      </c>
    </row>
    <row r="39" spans="2:5" x14ac:dyDescent="0.25">
      <c r="B39" s="5" t="s">
        <v>16</v>
      </c>
      <c r="C39" s="8" t="s">
        <v>17</v>
      </c>
      <c r="D39" s="22">
        <v>7163299</v>
      </c>
      <c r="E39" s="22">
        <v>7163299</v>
      </c>
    </row>
    <row r="40" spans="2:5" ht="13.8" thickBot="1" x14ac:dyDescent="0.3">
      <c r="B40" s="6" t="s">
        <v>18</v>
      </c>
      <c r="C40" s="16" t="s">
        <v>19</v>
      </c>
      <c r="D40" s="23">
        <v>211932</v>
      </c>
      <c r="E40" s="23">
        <v>211932</v>
      </c>
    </row>
    <row r="41" spans="2:5" ht="13.8" thickBot="1" x14ac:dyDescent="0.3">
      <c r="B41" s="28"/>
      <c r="C41" s="29"/>
      <c r="D41" s="30"/>
      <c r="E41" s="30"/>
    </row>
    <row r="42" spans="2:5" ht="13.8" thickBot="1" x14ac:dyDescent="0.3">
      <c r="B42" s="43" t="s">
        <v>50</v>
      </c>
      <c r="C42" s="44"/>
      <c r="D42" s="31">
        <v>80000</v>
      </c>
      <c r="E42" s="31">
        <v>80000</v>
      </c>
    </row>
    <row r="43" spans="2:5" ht="13.8" thickBot="1" x14ac:dyDescent="0.3"/>
    <row r="44" spans="2:5" x14ac:dyDescent="0.25">
      <c r="B44" s="36" t="s">
        <v>45</v>
      </c>
      <c r="C44" s="37"/>
      <c r="D44" s="26">
        <f>D10+D35</f>
        <v>38980423</v>
      </c>
      <c r="E44" s="26">
        <f>E10+E35</f>
        <v>39233423</v>
      </c>
    </row>
    <row r="45" spans="2:5" x14ac:dyDescent="0.25">
      <c r="B45" s="41" t="s">
        <v>46</v>
      </c>
      <c r="C45" s="42"/>
      <c r="D45" s="25">
        <f>D16+D37</f>
        <v>39060423</v>
      </c>
      <c r="E45" s="25">
        <f>E16+E37</f>
        <v>39313423</v>
      </c>
    </row>
    <row r="46" spans="2:5" ht="13.8" thickBot="1" x14ac:dyDescent="0.3">
      <c r="B46" s="38" t="s">
        <v>49</v>
      </c>
      <c r="C46" s="39"/>
      <c r="D46" s="27">
        <f>D44-D45+D42</f>
        <v>0</v>
      </c>
      <c r="E46" s="27">
        <f>E44-E45+E42</f>
        <v>0</v>
      </c>
    </row>
    <row r="48" spans="2:5" x14ac:dyDescent="0.25">
      <c r="B48" s="2" t="s">
        <v>60</v>
      </c>
    </row>
    <row r="51" spans="4:4" x14ac:dyDescent="0.25">
      <c r="D51" s="2" t="s">
        <v>51</v>
      </c>
    </row>
    <row r="52" spans="4:4" x14ac:dyDescent="0.25">
      <c r="D52" s="2" t="s">
        <v>52</v>
      </c>
    </row>
  </sheetData>
  <mergeCells count="12">
    <mergeCell ref="B5:E5"/>
    <mergeCell ref="B6:E6"/>
    <mergeCell ref="B33:E33"/>
    <mergeCell ref="B35:C35"/>
    <mergeCell ref="B37:C37"/>
    <mergeCell ref="B44:C44"/>
    <mergeCell ref="B46:C46"/>
    <mergeCell ref="B8:E8"/>
    <mergeCell ref="B45:C45"/>
    <mergeCell ref="B42:C42"/>
    <mergeCell ref="B10:C10"/>
    <mergeCell ref="B16:C16"/>
  </mergeCells>
  <pageMargins left="0.78740157499999996" right="0.78740157499999996" top="0.984251969" bottom="0.984251969" header="0.4921259845" footer="0.492125984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Výhled 2027_2028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Karel Rabinak</dc:creator>
  <cp:lastModifiedBy>Martina Šťástková</cp:lastModifiedBy>
  <cp:lastPrinted>2025-10-30T13:55:16Z</cp:lastPrinted>
  <dcterms:created xsi:type="dcterms:W3CDTF">2017-10-30T09:38:40Z</dcterms:created>
  <dcterms:modified xsi:type="dcterms:W3CDTF">2025-10-30T13:55:19Z</dcterms:modified>
</cp:coreProperties>
</file>